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RQUIVOS COMPARTILHADOS\DA\DAAD\ADCT\ADCT-6\1. CONVÊNIOS\7. PLANILHA CONTROLE DE CONVÊNIOS\7. PLANILHAS CONTROLE COM REPASSE\"/>
    </mc:Choice>
  </mc:AlternateContent>
  <xr:revisionPtr revIDLastSave="0" documentId="13_ncr:1_{98C7F3C6-F9C9-41DE-957E-191C3B35F218}" xr6:coauthVersionLast="47" xr6:coauthVersionMax="47" xr10:uidLastSave="{00000000-0000-0000-0000-000000000000}"/>
  <bookViews>
    <workbookView xWindow="28680" yWindow="-120" windowWidth="29040" windowHeight="15720" tabRatio="195" xr2:uid="{00000000-000D-0000-FFFF-FFFF00000000}"/>
  </bookViews>
  <sheets>
    <sheet name="Com repasse" sheetId="2" r:id="rId1"/>
  </sheets>
  <definedNames>
    <definedName name="_xlnm._FilterDatabase" localSheetId="0" hidden="1">'Com repasse'!$C$4:$O$35</definedName>
    <definedName name="_xlnm.Print_Area" localSheetId="0">'Com repasse'!$A$1:$AA$37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2" l="1"/>
  <c r="H35" i="2"/>
  <c r="J34" i="2"/>
  <c r="J33" i="2"/>
  <c r="J35" i="2" l="1"/>
  <c r="J32" i="2"/>
  <c r="J31" i="2" l="1"/>
  <c r="J29" i="2" l="1"/>
  <c r="J28" i="2" l="1"/>
  <c r="J27" i="2" l="1"/>
  <c r="J26" i="2" l="1"/>
  <c r="J25" i="2" l="1"/>
  <c r="J23" i="2" l="1"/>
  <c r="J24" i="2" l="1"/>
  <c r="J22" i="2" l="1"/>
  <c r="J21" i="2" l="1"/>
  <c r="J19" i="2" l="1"/>
  <c r="J18" i="2" l="1"/>
  <c r="J17" i="2" l="1"/>
  <c r="J16" i="2" l="1"/>
  <c r="J15" i="2" l="1"/>
  <c r="J14" i="2" l="1"/>
  <c r="J13" i="2"/>
  <c r="J7" i="2" l="1"/>
  <c r="J12" i="2" l="1"/>
  <c r="J11" i="2" l="1"/>
  <c r="J10" i="2" l="1"/>
  <c r="J9" i="2" l="1"/>
  <c r="J8" i="2" l="1"/>
  <c r="J6" i="2" l="1"/>
  <c r="J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Carlito Ferreira do Nascimento</author>
    <author>Lucinda de Castro Soares</author>
  </authors>
  <commentList>
    <comment ref="L1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Carlito Ferreira do Nascimento:</t>
        </r>
        <r>
          <rPr>
            <sz val="9"/>
            <color indexed="81"/>
            <rFont val="Segoe UI"/>
            <family val="2"/>
          </rPr>
          <t xml:space="preserve">
Distratado.</t>
        </r>
      </text>
    </comment>
    <comment ref="H21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Carlito Ferreira do Nascimento:</t>
        </r>
        <r>
          <rPr>
            <sz val="9"/>
            <color indexed="81"/>
            <rFont val="Segoe UI"/>
            <family val="2"/>
          </rPr>
          <t xml:space="preserve">
Trata-se de contrapartida econômica. Não haverá repasse por parte da Infraero.</t>
        </r>
      </text>
    </comment>
    <comment ref="L22" authorId="1" shapeId="0" xr:uid="{00000000-0006-0000-0000-000003000000}">
      <text>
        <r>
          <rPr>
            <b/>
            <sz val="9"/>
            <color indexed="81"/>
            <rFont val="Segoe UI"/>
            <family val="2"/>
          </rPr>
          <t>Lucinda de Castro Soares:</t>
        </r>
        <r>
          <rPr>
            <sz val="9"/>
            <color indexed="81"/>
            <rFont val="Segoe UI"/>
            <family val="2"/>
          </rPr>
          <t xml:space="preserve">
Distratado</t>
        </r>
      </text>
    </comment>
  </commentList>
</comments>
</file>

<file path=xl/sharedStrings.xml><?xml version="1.0" encoding="utf-8"?>
<sst xmlns="http://schemas.openxmlformats.org/spreadsheetml/2006/main" count="297" uniqueCount="167">
  <si>
    <t>I - órgão superior</t>
  </si>
  <si>
    <t>II - órgão subordinado ou entidade vinculada</t>
  </si>
  <si>
    <t>III - unidade gestora</t>
  </si>
  <si>
    <t>IV - nome do convenente</t>
  </si>
  <si>
    <t>V - número do convênio</t>
  </si>
  <si>
    <t>VI - número do processo</t>
  </si>
  <si>
    <t>VII - objeto</t>
  </si>
  <si>
    <t>VIII - valor de repasse</t>
  </si>
  <si>
    <t>IX - valor da contrapartida do convenente</t>
  </si>
  <si>
    <t>X - valor total dos recursos</t>
  </si>
  <si>
    <t>Empresa Brasileira de Infraestrutura Aeroportuária - Infraero</t>
  </si>
  <si>
    <t>Corpo de Bombeiros Militar de Rondônia - CBMRO</t>
  </si>
  <si>
    <t>125180 - AEROPORTO DE TERESINA/SBTE</t>
  </si>
  <si>
    <t xml:space="preserve">Corpo de Bombeiros do Estado do Piauí        </t>
  </si>
  <si>
    <t xml:space="preserve">Corpo de Bombeiros Militar do Amazonas </t>
  </si>
  <si>
    <t>125001 - INFRAERO - SEDE</t>
  </si>
  <si>
    <t>125190 - AEROPORTO DE SÃO LUIS/SBSL</t>
  </si>
  <si>
    <t>125090 - AEROPORTO DE CURITIBA/SBCT</t>
  </si>
  <si>
    <t>125030 - AEROPORTO DE CAMPO GRANDE - SBCG</t>
  </si>
  <si>
    <t>Secretaria de Estado de Justiça e Segurança Publica</t>
  </si>
  <si>
    <t>125260 - AEROPORTO PALMAS/SBPJ</t>
  </si>
  <si>
    <t>Corpo de Bombeiros Militar de Tocantins</t>
  </si>
  <si>
    <t xml:space="preserve">Governo do Estado do Pará/ Corpo de Bombeiro Militar do Pará </t>
  </si>
  <si>
    <t>125040 -AEROPORTO DE CUIABÁ/SBCY</t>
  </si>
  <si>
    <t>Corpo de Bombeiros Militar do Estado</t>
  </si>
  <si>
    <t>125220 - AEROPORTO DE MACAPÁ/SBMQ</t>
  </si>
  <si>
    <t xml:space="preserve">Governo do Estado do Amapá </t>
  </si>
  <si>
    <t xml:space="preserve">Governo do Estado do Maranhão/ Corpo de Bombeiro Militar do Maranhão </t>
  </si>
  <si>
    <t>125020 -AEROPORTO DE GOIÂNIA/SBGO</t>
  </si>
  <si>
    <t>125060 - AEROPORTO DE VITÓRIA/SBVT</t>
  </si>
  <si>
    <t>Corpo de Bombeiro Militar do Estado do Espírito Santo</t>
  </si>
  <si>
    <t>125142 - AEROPORTO DE RECIFE/SBRF</t>
  </si>
  <si>
    <t>Participação mútua dos Convenentes visando à operação dos serviços especializados de prevenção, salvamento e combate a incêndios em aeronaves e nas instalações aeroportuárias sob a administração da INFRAERO, nos aeroportos de Recife e Petrolina, configurando uma conjunção de esforços para a realização de ações visando a segurança das instalações e dos usuários desses aeroportos.</t>
  </si>
  <si>
    <t>CI</t>
  </si>
  <si>
    <t>EG</t>
  </si>
  <si>
    <t>Tipo</t>
  </si>
  <si>
    <t>Corpo de Bombeiros Militar do Estado de Minas Gerais</t>
  </si>
  <si>
    <t>Ordem</t>
  </si>
  <si>
    <t>125270 - SUP. REGIONAL DO SUDESTE-SRSE</t>
  </si>
  <si>
    <t>Transferência de recursos para o aparelhamento e fortalecimento institucional do Corpo de Bombeiros Militar do Rio Grande do Sul, na região do Aeroporto de Pelotas, nas condições adiante ajustadas, visando à otimização da prevenção e do atendimento de salvamento e combate a incêndio em eventuais sinistros.</t>
  </si>
  <si>
    <t>Corpo de Bombeiros Militar de GO</t>
  </si>
  <si>
    <t>Desenvolvimento de atividades especializadas de prevenção, salvamento e combate a incêndio em aeronaves e instalações aeroportuárias inscritas na área de atuação do aeroporto de SBGO mediante a alocação de equipes de bombeiros militares em número, qualificação e capacitação compatíveis com o previsto na Resolução 115.</t>
  </si>
  <si>
    <t>SR</t>
  </si>
  <si>
    <t>Transferência de recursos para o aparelhamento e fortalecimento institucional do Corpo de Bombeiros Militar do Amapá, na região do Aeroporto de Macapá, nas condições adiante ajustadas, visando à otimização da prevenção e do atendimento de salvamento e combate a incêndio em eventuais sinistros.</t>
  </si>
  <si>
    <t>Corpo de Bombeiro Militar do Estado do Acre</t>
  </si>
  <si>
    <t>Desenvolvimento de atividades especializadas de prevenção, salvamento e combate a incêndios em aeronaves e em instalações aeroportuárias inscritas da área de atuação dos Aeroportos de Rio Branco e Cruzeiro do Sul.</t>
  </si>
  <si>
    <t>Desenvolvimento de atividades especializadas de prevenção, salvamento e combate a incêndios em aeronaves e em instalações aeroportuárias inscritas da área de atuação Aeroporto Internacional de Porto Velho - Gov. Jorge Teixeira de Oliveira Cantanhede - SBPV.</t>
  </si>
  <si>
    <t>Corpo de Bombeiros Militar dos Estado de Roraima</t>
  </si>
  <si>
    <t>Desenvolvimento de atividades especializadas de prevenção, salvamento e combate a incêndios em aeronaves e em instalações aeroportuárias inscritas da área de atuação Aeroporto Internacional de Boa Vista - Atlas Brasil Caantanhede - SBBV.</t>
  </si>
  <si>
    <t>125083 - AEROPORTO DE PELOTAS</t>
  </si>
  <si>
    <t>125210 - SUP REG. DO NOROESTE/SRNR</t>
  </si>
  <si>
    <t>125250 - SUP REG. DO NOROESTE/SRNR</t>
  </si>
  <si>
    <t>125230 - SUP REG. DO NOROESTE/SRNR</t>
  </si>
  <si>
    <t>Desenvolvimento de atividades especializadas de prevenção, salvamento e combate a incêndios em aeronaves e em instalações aeroportuárias inscritas na área de atuação do Aeroporto de Palmas (SBPJ)</t>
  </si>
  <si>
    <t>Acesso às informações registradas no SINAPI-SIPCI</t>
  </si>
  <si>
    <t>ST</t>
  </si>
  <si>
    <t>CAIXA ECONÔMICA FEDERAL-SINAPI</t>
  </si>
  <si>
    <t>SEDE</t>
  </si>
  <si>
    <t>CV0010-CI/2014/0007</t>
  </si>
  <si>
    <t>Desenvolvimento de atividades especializadas de prevenção, salvamento e combate a incêndios em aeronaves e em instalações aeroportuárias inscritas da área de atuação dos Aeroportos Internacionais de Curitiba-Afonso Pena (SBCT) , Foz do Iguaçu - Cataratas (SBFI)  e Aeroporto de Londrina (SBLO).</t>
  </si>
  <si>
    <t>Estado do Rio Grande do Sul/Secretaria de Segurança</t>
  </si>
  <si>
    <t>125102 - AEROPORTO DE JOINVILLE - SBJV</t>
  </si>
  <si>
    <t>Associação Corpo de Bombeiros Voluntários de Joinville</t>
  </si>
  <si>
    <t>PEC 30497</t>
  </si>
  <si>
    <t>Desenvolvimento de atividades especializadas de prevenção, salvamento e combate a incêndios em aeronaves e em instalações aeroportuárias inscritas na área de atuação do Aeroporto de Joinville/Lauro Carneiro de Loyola.</t>
  </si>
  <si>
    <t>CV0002-CI/2015/0012</t>
  </si>
  <si>
    <t>CV0003-CI/2015/0014</t>
  </si>
  <si>
    <t>PEC 30200</t>
  </si>
  <si>
    <t>Governo do Estado de Pernambuco/ Secretaria de Defesa Social</t>
  </si>
  <si>
    <t>CV0001-CI/2016/0152</t>
  </si>
  <si>
    <t>PEC 31205</t>
  </si>
  <si>
    <t>CV0003-EG/2016/0001</t>
  </si>
  <si>
    <t>PEC 32282</t>
  </si>
  <si>
    <t>Governo do Estado do Paraná/Polícia Militar do Paraná</t>
  </si>
  <si>
    <t>AEROPORTO DE NAVEGANTES/SBNF</t>
  </si>
  <si>
    <t>Associação Bombeiros Voluntários de Navegantes</t>
  </si>
  <si>
    <t>Caixa Econômica Federal-SINAPI</t>
  </si>
  <si>
    <t>CV0004-CI/2016/0034</t>
  </si>
  <si>
    <t>PEC 33303</t>
  </si>
  <si>
    <t xml:space="preserve">Desenvolvimento de atividades especializadas de prevenção, salvamento e combate a incêndios em aeronaves e em instalações aeroportuárias inscritas na área de atuação do Aeroporto de Navegantes. </t>
  </si>
  <si>
    <t>CV0001-CI/2017/0161</t>
  </si>
  <si>
    <t xml:space="preserve">PEC 33716
</t>
  </si>
  <si>
    <t>Desenvolvimento por parte do CBMMG de atividades especializadas de prevenção, salvamento e combate a incêndios em aeronaves e em instalações aeroportuárias inscritas na área de atuação dos Aeroportos de Uberlândia, Uberaba e Montes Claros.</t>
  </si>
  <si>
    <t>125200 - AEROPORTOS DO ESTADO DO PARÁ</t>
  </si>
  <si>
    <t>CV0002-CI/2017/0162</t>
  </si>
  <si>
    <t>PEC 34356</t>
  </si>
  <si>
    <t>Atividades especializadas de prevenção, salvamento e combate a incêndios em aeronaves e em instalações aeroportuárias inscritas nas áreas de atuação dos Aeroportos de Belém – SBBE, Marabá/ SBMA, Santarém/SBSN e Altamira/SBHT, visando a excelência da prevenção e do atendimento de salvamento e combate a incêndio em eventuais sinistros.</t>
  </si>
  <si>
    <t>CSAT</t>
  </si>
  <si>
    <t>CV0003-CI/2017/0017</t>
  </si>
  <si>
    <t>PEC 35287</t>
  </si>
  <si>
    <t>CV0004-CI/2017/0019</t>
  </si>
  <si>
    <t>PEC 34487</t>
  </si>
  <si>
    <t xml:space="preserve">Desenvolvimento de atividades especializadas de prevenção, salvamento e combate a incêndios em aeronaves e em instalações aeroportuárias inscritas na área de atuação dos Aeroportos Internacionais de Campo Grande/MS e de Corumbá/MS. </t>
  </si>
  <si>
    <t xml:space="preserve">Desenvolvimento de atividades especializadas de prevenção, salvamento e combate a incêndios em aeronaves e em instalações aeroportuárias inscritas na área de atuação do Aeroporto Internacional Marechal Rondon em Várzea Grande/MT. </t>
  </si>
  <si>
    <t>CV0005-CI/2017/0023</t>
  </si>
  <si>
    <t xml:space="preserve">PEC 35347 
</t>
  </si>
  <si>
    <r>
      <rPr>
        <sz val="10"/>
        <color theme="1"/>
        <rFont val="Centaur"/>
        <family val="1"/>
      </rPr>
      <t xml:space="preserve">Desenvolvimento por parte do CBMES de atividades especializadas de condução de ambulância, prevenção, salvamento e combate a incêndios em aeronaves e em instalações aeroportuárias inscritas na área de atuação do </t>
    </r>
    <r>
      <rPr>
        <sz val="10"/>
        <color rgb="FF000000"/>
        <rFont val="Centaur"/>
        <family val="1"/>
      </rPr>
      <t>Aeroporto de Vitória – Eurico Aguiar Salles</t>
    </r>
    <r>
      <rPr>
        <sz val="10"/>
        <color theme="1"/>
        <rFont val="Centaur"/>
        <family val="1"/>
      </rPr>
      <t>, visando à manutenção do nível de proteção contraincêndio existente – NPCE, o qual estabelece as mínimas condições de segurança operacional.</t>
    </r>
  </si>
  <si>
    <t>CV0006-CI/2017/0021</t>
  </si>
  <si>
    <t>PEC 35353</t>
  </si>
  <si>
    <t>Aparelhamento e fortalecimento institucional do Corpo de Bombeiros Militar do Maranhão, na região dos Aeroportos São Luís e Imperatriz, nas condições adiante ajustadas, visando à otimização da prevenção e do atendimento de salvamento e combate a incêndio em eventuais sinistros.</t>
  </si>
  <si>
    <t>CV0001-CI/2018/0022</t>
  </si>
  <si>
    <t>PEC 35538</t>
  </si>
  <si>
    <t>Atividades especializadas de prevenção, salvamento e combate a incêndios em aeronaves e em instalações aeroportuárias inscritas nas áreas de atuação do Aeroporto de Teresina/Senador Petrônio Portella, visando a manutenção do nível de proteção contra incêndio existente - NPCE.</t>
  </si>
  <si>
    <t>CV0003-CI/2018/0011</t>
  </si>
  <si>
    <t>PEC 36401</t>
  </si>
  <si>
    <t>CV0004-CI/2018/0031</t>
  </si>
  <si>
    <t>PEC 36727
CSAT-ADM-2018/00029</t>
  </si>
  <si>
    <t>XII - Data de término da vigência</t>
  </si>
  <si>
    <t>XI - Data de início da vigência</t>
  </si>
  <si>
    <t>CSAT-ADM-2018/00645</t>
  </si>
  <si>
    <t>Ministério da Infraestrutura</t>
  </si>
  <si>
    <t>AEROPORTO DE FOZ DO IGUAÇU</t>
  </si>
  <si>
    <t>ITAIPU BINACIONAL</t>
  </si>
  <si>
    <t>CV4500051146</t>
  </si>
  <si>
    <t>CSAT-ADM-2018/01941</t>
  </si>
  <si>
    <t>Desenvolvimento conjunto do projeto denominado "REVITALIZAÇÃO DO AEROPORTO INTERNACIONAL DE FOZ DO IGUAÇU/CATARATAS E ELABORAÇÃO DO PROJETO EXECUTIVO DO AEROPORTO REGIONAL DE CASCAVEL/TOLEDO".</t>
  </si>
  <si>
    <t>CV0001-CI/2019/0030</t>
  </si>
  <si>
    <t>CSAT-ADM-2019/00128</t>
  </si>
  <si>
    <t>CV0003-CI/2019/0006</t>
  </si>
  <si>
    <t>CSAT-ADM-2019/00345</t>
  </si>
  <si>
    <t>Universidade Federal do Rio de Janeiro - UFRJ/COPPETEC</t>
  </si>
  <si>
    <t xml:space="preserve">CV0002-ST/2019/0001           </t>
  </si>
  <si>
    <t>CSAT-ADM-2018/00643</t>
  </si>
  <si>
    <t>Realização de atividades cooperativas entre a Fundação COPPETEC e a Infraero, para o desenvolvimento de pesquisa aplicada ao ruído aeronáutico e treinamento em avaliação e controle de ruído aeroportuário para técnicos da Infraero, com o objetivo de promover a capacitação e desenvolvimento das equipes de profissionais da Infraero.</t>
  </si>
  <si>
    <t>CV0005-CI/2018/0159</t>
  </si>
  <si>
    <t>CV0004-CI/2019/0159</t>
  </si>
  <si>
    <t>CSAT-ADM-2019/01648</t>
  </si>
  <si>
    <t>Desenvolvimento de atividades especializadas de prevenção, salvamento e combate a incêndios em aeronaves e em instalações aeroportuárias inscritas da área de atuação dos Aeroportos Internacionais de Manaus (SBEG) e Tabatinga (SBTT).</t>
  </si>
  <si>
    <t>PEC 28944
(CSAT-ADM-2018/02062)</t>
  </si>
  <si>
    <t>CV4500055601</t>
  </si>
  <si>
    <t>CSAT-ADM-2019/03278</t>
  </si>
  <si>
    <t>Desenvolvimento conjunto do projeto denominado: “AMPLIAÇÃO DA PISTA DO AEROPORTO INTERNACIONAL DE FOZ DO IGUAÇU/CATARATAS”.</t>
  </si>
  <si>
    <t>CV0001-CI/2020/0053</t>
  </si>
  <si>
    <t>CSAT-ADM-2020/00523</t>
  </si>
  <si>
    <t>CV0002-CI/2020/0012</t>
  </si>
  <si>
    <t>125142 - AEROPORTO DE PETROLINA / SBPL</t>
  </si>
  <si>
    <t>Governo do Estado de Pernambuco/ Secretaria de Defesa Social/CBMPE</t>
  </si>
  <si>
    <t>CV0003-CI/2020/0056</t>
  </si>
  <si>
    <t>CSAT-ADM-2020/01749</t>
  </si>
  <si>
    <t>CSAT-ADM-2020/01272</t>
  </si>
  <si>
    <t>Serviços especializados de prevenção, salvamento e combate a incêndios em aeronaves e nas instalações aeroportuárias sob a administração da INFRAERO, no aeroporto de  Petrolina, configurando uma conjunção de esforços para a realização de ações visando a segurança das instalações e dos usuários desse aeroporto.</t>
  </si>
  <si>
    <t xml:space="preserve">150101 - AEROPORTO DE BELÉM - SBBE </t>
  </si>
  <si>
    <t xml:space="preserve">Governo do Estado do Pará </t>
  </si>
  <si>
    <t>SEDE-ADM-2021/00558</t>
  </si>
  <si>
    <t>"Desafetação da área do SBJC e a realocação do tráfego aéreo e atividades aeroportuárias do SBJC para o SBBE"</t>
  </si>
  <si>
    <t>CV0001/2021/0004</t>
  </si>
  <si>
    <t xml:space="preserve">125001 - INFRAERO - SEDE </t>
  </si>
  <si>
    <t>CV0002-EG/2021/0001</t>
  </si>
  <si>
    <t>SEDE-ADM-2021/01506</t>
  </si>
  <si>
    <t>CV0003-CI/2021/0161</t>
  </si>
  <si>
    <t>SEDE-ADM-2021/02859</t>
  </si>
  <si>
    <t>Corpo de Bombeiros Militar de Minas Gerais</t>
  </si>
  <si>
    <t>Desenvolvimento por parte do CBMMG de atividades especializadas de prevenção, salvamento e combate a incêndios em aeronaves e em instalações aeroportuárias inscritas na área de atuação dos Aeroportos de Uberlândia e Montes Claros.</t>
  </si>
  <si>
    <t>Possibilitar o acesso às informações registradas no sistema SINAPI, onde o Convenente, através de sua rede, pode consultar e obter informações, estando ciente do grau de sigilo atribuído à informação disponibilizada.</t>
  </si>
  <si>
    <t>CV0001-CI/2022/0001</t>
  </si>
  <si>
    <t>SEDE-ADM-2022/00815</t>
  </si>
  <si>
    <t xml:space="preserve">Corpo de Bombeiros Militar do Pará </t>
  </si>
  <si>
    <t>CV0002-CI/2022/0001</t>
  </si>
  <si>
    <t>SEDE-ADM-2022/02285</t>
  </si>
  <si>
    <t>FÓRUM NACIONAL DE GESTÃO DA ÉTICA E DA INTEGRIDADE NA ADMINISTRAÇÃO PÚBLICA</t>
  </si>
  <si>
    <t>ACTF SN 2024</t>
  </si>
  <si>
    <t>SEDE-ADM-2023/01139</t>
  </si>
  <si>
    <t>ACTF</t>
  </si>
  <si>
    <t>Manutenção e a definição de regras para o funcionamento do Fórum Nacional de Gestão da Ética e da Integridade na Administração Pública, “o desenvolvimento e o fortalecimento dos 
princípios governamentais e empresariais de gestão da ética, visando a aprimorar o relacionamento dos PARTÍCIPES com os seus diversos públicos e com a sociedade em 
geral”</t>
  </si>
  <si>
    <t>GERÊNCIA DE CONTRATOS  – ADCT</t>
  </si>
  <si>
    <t>COORDENAÇÃO DE CONVÊNIOS E CONTRATOS DE RECEITA - ADCT-6</t>
  </si>
  <si>
    <t>DEMONSTRATIVO DE CONVÊNIOS VIGENTES, A PARTIR DE 2020 - ATUALIZADA ATÉ 11/05/2026.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</si>
</sst>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Centaur"/>
      <family val="1"/>
    </font>
    <font>
      <sz val="16"/>
      <color theme="1"/>
      <name val="Centaur"/>
      <family val="1"/>
    </font>
    <font>
      <b/>
      <sz val="16"/>
      <color theme="1"/>
      <name val="Centaur"/>
      <family val="1"/>
    </font>
    <font>
      <b/>
      <sz val="10"/>
      <color theme="1"/>
      <name val="Centaur"/>
      <family val="1"/>
    </font>
    <font>
      <b/>
      <sz val="10"/>
      <name val="Centaur"/>
      <family val="1"/>
    </font>
    <font>
      <sz val="11"/>
      <name val="Centaur"/>
      <family val="1"/>
    </font>
    <font>
      <sz val="11"/>
      <color theme="1"/>
      <name val="Centaur"/>
      <family val="1"/>
    </font>
    <font>
      <sz val="10"/>
      <name val="Centaur"/>
      <family val="1"/>
    </font>
    <font>
      <b/>
      <sz val="9"/>
      <color indexed="81"/>
      <name val="Segoe UI"/>
      <family val="2"/>
    </font>
    <font>
      <sz val="10"/>
      <color theme="1"/>
      <name val="Centaur"/>
      <family val="1"/>
    </font>
    <font>
      <sz val="10"/>
      <color rgb="FF000000"/>
      <name val="Centaur"/>
      <family val="1"/>
    </font>
    <font>
      <sz val="9"/>
      <color indexed="81"/>
      <name val="Segoe UI"/>
      <family val="2"/>
    </font>
    <font>
      <sz val="10"/>
      <color rgb="FFFF0000"/>
      <name val="Centaur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43" fontId="9" fillId="2" borderId="0" xfId="1" applyFont="1" applyFill="1"/>
    <xf numFmtId="43" fontId="8" fillId="2" borderId="0" xfId="1" applyFont="1" applyFill="1" applyAlignment="1">
      <alignment vertical="center"/>
    </xf>
    <xf numFmtId="43" fontId="9" fillId="2" borderId="0" xfId="1" applyFont="1" applyFill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0" fillId="2" borderId="1" xfId="1" applyNumberFormat="1" applyFont="1" applyFill="1" applyBorder="1" applyAlignment="1">
      <alignment horizontal="right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righ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5" fillId="2" borderId="0" xfId="2" applyFont="1" applyFill="1"/>
  </cellXfs>
  <cellStyles count="3">
    <cellStyle name="Normal" xfId="0" builtinId="0"/>
    <cellStyle name="Normal 2" xfId="2" xr:uid="{00000000-0005-0000-0000-000001000000}"/>
    <cellStyle name="Vírgula" xfId="1" builtinId="3"/>
  </cellStyles>
  <dxfs count="0"/>
  <tableStyles count="0" defaultTableStyle="TableStyleMedium9" defaultPivotStyle="PivotStyleLight16"/>
  <colors>
    <mruColors>
      <color rgb="FFCCFFCC"/>
      <color rgb="FF99FF66"/>
      <color rgb="FF99FF33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523999" cy="733424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50"/>
        <a:stretch>
          <a:fillRect/>
        </a:stretch>
      </xdr:blipFill>
      <xdr:spPr>
        <a:xfrm>
          <a:off x="123825" y="0"/>
          <a:ext cx="1523999" cy="7334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view="pageBreakPreview" zoomScaleNormal="100" zoomScaleSheetLayoutView="100" workbookViewId="0">
      <pane xSplit="1" ySplit="4" topLeftCell="D32" activePane="bottomRight" state="frozen"/>
      <selection pane="topRight" activeCell="B1" sqref="B1"/>
      <selection pane="bottomLeft" activeCell="A7" sqref="A7"/>
      <selection pane="bottomRight" activeCell="G34" sqref="G34"/>
    </sheetView>
  </sheetViews>
  <sheetFormatPr defaultColWidth="10.85546875" defaultRowHeight="15" x14ac:dyDescent="0.25"/>
  <cols>
    <col min="1" max="1" width="26.42578125" style="13" customWidth="1"/>
    <col min="2" max="2" width="32" style="13" customWidth="1"/>
    <col min="3" max="3" width="22.85546875" style="13" customWidth="1"/>
    <col min="4" max="4" width="41.140625" style="13" customWidth="1"/>
    <col min="5" max="5" width="23.42578125" style="14" customWidth="1"/>
    <col min="6" max="6" width="21.5703125" style="13" customWidth="1"/>
    <col min="7" max="7" width="65.28515625" style="13" customWidth="1"/>
    <col min="8" max="8" width="16.7109375" style="13" customWidth="1"/>
    <col min="9" max="9" width="19.42578125" style="13" customWidth="1"/>
    <col min="10" max="10" width="16.42578125" style="13" customWidth="1"/>
    <col min="11" max="11" width="17.28515625" style="13" bestFit="1" customWidth="1"/>
    <col min="12" max="13" width="12.140625" style="13" customWidth="1"/>
    <col min="14" max="14" width="8" style="13" bestFit="1" customWidth="1"/>
    <col min="15" max="15" width="10.85546875" style="13"/>
    <col min="16" max="16" width="10.85546875" style="6"/>
    <col min="17" max="26" width="10.85546875" style="7"/>
    <col min="27" max="16384" width="10.85546875" style="13"/>
  </cols>
  <sheetData>
    <row r="1" spans="1:26" s="3" customFormat="1" ht="23.25" customHeight="1" x14ac:dyDescent="0.35">
      <c r="A1" s="32"/>
      <c r="B1" s="32"/>
      <c r="C1" s="32"/>
      <c r="D1" s="32"/>
      <c r="E1" s="32" t="s">
        <v>164</v>
      </c>
      <c r="F1" s="32"/>
      <c r="G1" s="32"/>
      <c r="H1" s="32"/>
      <c r="I1" s="32"/>
      <c r="J1" s="32"/>
      <c r="K1" s="32"/>
      <c r="L1" s="32"/>
      <c r="M1" s="4"/>
      <c r="N1" s="4"/>
      <c r="O1" s="4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23.25" customHeight="1" x14ac:dyDescent="0.35">
      <c r="A2" s="32"/>
      <c r="B2" s="32"/>
      <c r="C2" s="32"/>
      <c r="D2" s="32"/>
      <c r="E2" s="32" t="s">
        <v>165</v>
      </c>
      <c r="F2" s="32"/>
      <c r="G2" s="32"/>
      <c r="H2" s="32"/>
      <c r="I2" s="32"/>
      <c r="J2" s="32"/>
      <c r="K2" s="32"/>
      <c r="L2" s="32"/>
      <c r="M2" s="5"/>
      <c r="N2" s="5"/>
      <c r="O2" s="5"/>
      <c r="P2" s="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3" customFormat="1" ht="23.25" customHeight="1" x14ac:dyDescent="0.35">
      <c r="A3" s="32"/>
      <c r="B3" s="32"/>
      <c r="C3" s="32"/>
      <c r="D3" s="32"/>
      <c r="E3" s="32" t="s">
        <v>166</v>
      </c>
      <c r="F3" s="32"/>
      <c r="G3" s="32"/>
      <c r="H3" s="32"/>
      <c r="I3" s="32"/>
      <c r="J3" s="32"/>
      <c r="K3" s="32"/>
      <c r="L3" s="32"/>
      <c r="M3" s="5"/>
      <c r="N3" s="5"/>
      <c r="O3" s="5"/>
      <c r="P3" s="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9" customFormat="1" ht="36.75" customHeight="1" x14ac:dyDescent="0.25">
      <c r="A4" s="22" t="s">
        <v>0</v>
      </c>
      <c r="B4" s="22" t="s">
        <v>1</v>
      </c>
      <c r="C4" s="22" t="s">
        <v>2</v>
      </c>
      <c r="D4" s="22" t="s">
        <v>3</v>
      </c>
      <c r="E4" s="23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108</v>
      </c>
      <c r="L4" s="22" t="s">
        <v>107</v>
      </c>
      <c r="M4" s="22" t="s">
        <v>35</v>
      </c>
      <c r="N4" s="22" t="s">
        <v>42</v>
      </c>
      <c r="O4" s="22" t="s">
        <v>37</v>
      </c>
      <c r="P4" s="6"/>
      <c r="Q4" s="7"/>
      <c r="R4" s="7"/>
      <c r="S4" s="7"/>
      <c r="T4" s="7"/>
      <c r="U4" s="7"/>
      <c r="V4" s="7"/>
      <c r="W4" s="7"/>
      <c r="X4" s="7"/>
      <c r="Y4" s="7"/>
      <c r="Z4" s="8"/>
    </row>
    <row r="5" spans="1:26" s="21" customFormat="1" ht="54" x14ac:dyDescent="0.25">
      <c r="A5" s="28" t="s">
        <v>110</v>
      </c>
      <c r="B5" s="15" t="s">
        <v>10</v>
      </c>
      <c r="C5" s="15" t="s">
        <v>17</v>
      </c>
      <c r="D5" s="15" t="s">
        <v>73</v>
      </c>
      <c r="E5" s="16" t="s">
        <v>58</v>
      </c>
      <c r="F5" s="15" t="s">
        <v>128</v>
      </c>
      <c r="G5" s="26" t="s">
        <v>59</v>
      </c>
      <c r="H5" s="18">
        <v>20097884.120000001</v>
      </c>
      <c r="I5" s="18">
        <v>0</v>
      </c>
      <c r="J5" s="18">
        <f t="shared" ref="J5:J6" si="0">+H5+I5</f>
        <v>20097884.120000001</v>
      </c>
      <c r="K5" s="19">
        <v>42005</v>
      </c>
      <c r="L5" s="19">
        <v>43861</v>
      </c>
      <c r="M5" s="20" t="s">
        <v>33</v>
      </c>
      <c r="N5" s="20" t="s">
        <v>87</v>
      </c>
      <c r="O5" s="20">
        <v>1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21" customFormat="1" ht="40.5" x14ac:dyDescent="0.25">
      <c r="A6" s="28" t="s">
        <v>110</v>
      </c>
      <c r="B6" s="15" t="s">
        <v>10</v>
      </c>
      <c r="C6" s="15" t="s">
        <v>61</v>
      </c>
      <c r="D6" s="15" t="s">
        <v>62</v>
      </c>
      <c r="E6" s="16" t="s">
        <v>65</v>
      </c>
      <c r="F6" s="17" t="s">
        <v>63</v>
      </c>
      <c r="G6" s="26" t="s">
        <v>64</v>
      </c>
      <c r="H6" s="18">
        <v>13845535.02</v>
      </c>
      <c r="I6" s="18">
        <v>0</v>
      </c>
      <c r="J6" s="18">
        <f t="shared" si="0"/>
        <v>13845535.02</v>
      </c>
      <c r="K6" s="19">
        <v>42134</v>
      </c>
      <c r="L6" s="19">
        <v>43960</v>
      </c>
      <c r="M6" s="20" t="s">
        <v>33</v>
      </c>
      <c r="N6" s="20" t="s">
        <v>87</v>
      </c>
      <c r="O6" s="20">
        <v>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10" customFormat="1" ht="67.5" x14ac:dyDescent="0.25">
      <c r="A7" s="28" t="s">
        <v>110</v>
      </c>
      <c r="B7" s="15" t="s">
        <v>10</v>
      </c>
      <c r="C7" s="15" t="s">
        <v>31</v>
      </c>
      <c r="D7" s="15" t="s">
        <v>68</v>
      </c>
      <c r="E7" s="29" t="s">
        <v>66</v>
      </c>
      <c r="F7" s="17" t="s">
        <v>67</v>
      </c>
      <c r="G7" s="26" t="s">
        <v>32</v>
      </c>
      <c r="H7" s="18">
        <v>8053346.4000000004</v>
      </c>
      <c r="I7" s="18">
        <v>0</v>
      </c>
      <c r="J7" s="18">
        <f>H7+I7</f>
        <v>8053346.4000000004</v>
      </c>
      <c r="K7" s="19">
        <v>42217</v>
      </c>
      <c r="L7" s="19">
        <v>44043</v>
      </c>
      <c r="M7" s="20" t="s">
        <v>33</v>
      </c>
      <c r="N7" s="20" t="s">
        <v>87</v>
      </c>
      <c r="O7" s="20">
        <v>3</v>
      </c>
      <c r="P7" s="11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10" customFormat="1" ht="40.5" x14ac:dyDescent="0.25">
      <c r="A8" s="28" t="s">
        <v>110</v>
      </c>
      <c r="B8" s="15" t="s">
        <v>10</v>
      </c>
      <c r="C8" s="15" t="s">
        <v>20</v>
      </c>
      <c r="D8" s="15" t="s">
        <v>21</v>
      </c>
      <c r="E8" s="16" t="s">
        <v>69</v>
      </c>
      <c r="F8" s="17" t="s">
        <v>70</v>
      </c>
      <c r="G8" s="26" t="s">
        <v>53</v>
      </c>
      <c r="H8" s="18">
        <v>7380000</v>
      </c>
      <c r="I8" s="18">
        <v>0</v>
      </c>
      <c r="J8" s="18">
        <f t="shared" ref="J8:J9" si="1">+H8+I8</f>
        <v>7380000</v>
      </c>
      <c r="K8" s="19">
        <v>42370</v>
      </c>
      <c r="L8" s="19">
        <v>44628</v>
      </c>
      <c r="M8" s="20" t="s">
        <v>33</v>
      </c>
      <c r="N8" s="20" t="s">
        <v>57</v>
      </c>
      <c r="O8" s="20">
        <v>4</v>
      </c>
      <c r="P8" s="11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10" customFormat="1" ht="42" customHeight="1" x14ac:dyDescent="0.25">
      <c r="A9" s="28" t="s">
        <v>110</v>
      </c>
      <c r="B9" s="15" t="s">
        <v>10</v>
      </c>
      <c r="C9" s="15" t="s">
        <v>15</v>
      </c>
      <c r="D9" s="15" t="s">
        <v>76</v>
      </c>
      <c r="E9" s="16" t="s">
        <v>71</v>
      </c>
      <c r="F9" s="17" t="s">
        <v>72</v>
      </c>
      <c r="G9" s="26" t="s">
        <v>54</v>
      </c>
      <c r="H9" s="18">
        <v>25600</v>
      </c>
      <c r="I9" s="18">
        <v>0</v>
      </c>
      <c r="J9" s="18">
        <f t="shared" si="1"/>
        <v>25600</v>
      </c>
      <c r="K9" s="19">
        <v>42522</v>
      </c>
      <c r="L9" s="19">
        <v>44347</v>
      </c>
      <c r="M9" s="20" t="s">
        <v>34</v>
      </c>
      <c r="N9" s="20" t="s">
        <v>87</v>
      </c>
      <c r="O9" s="20">
        <v>5</v>
      </c>
      <c r="P9" s="11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10" customFormat="1" ht="40.5" x14ac:dyDescent="0.25">
      <c r="A10" s="28" t="s">
        <v>110</v>
      </c>
      <c r="B10" s="15" t="s">
        <v>10</v>
      </c>
      <c r="C10" s="15" t="s">
        <v>74</v>
      </c>
      <c r="D10" s="15" t="s">
        <v>75</v>
      </c>
      <c r="E10" s="16" t="s">
        <v>77</v>
      </c>
      <c r="F10" s="17" t="s">
        <v>78</v>
      </c>
      <c r="G10" s="26" t="s">
        <v>79</v>
      </c>
      <c r="H10" s="18">
        <v>14159888.66</v>
      </c>
      <c r="I10" s="18">
        <v>0</v>
      </c>
      <c r="J10" s="18">
        <f t="shared" ref="J10:J17" si="2">+H10+I10</f>
        <v>14159888.66</v>
      </c>
      <c r="K10" s="19">
        <v>42705</v>
      </c>
      <c r="L10" s="19">
        <v>44530</v>
      </c>
      <c r="M10" s="20" t="s">
        <v>33</v>
      </c>
      <c r="N10" s="20" t="s">
        <v>87</v>
      </c>
      <c r="O10" s="20">
        <v>6</v>
      </c>
      <c r="P10" s="11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0" customFormat="1" ht="46.5" customHeight="1" x14ac:dyDescent="0.25">
      <c r="A11" s="28" t="s">
        <v>110</v>
      </c>
      <c r="B11" s="15" t="s">
        <v>10</v>
      </c>
      <c r="C11" s="15" t="s">
        <v>38</v>
      </c>
      <c r="D11" s="15" t="s">
        <v>36</v>
      </c>
      <c r="E11" s="16" t="s">
        <v>80</v>
      </c>
      <c r="F11" s="15" t="s">
        <v>81</v>
      </c>
      <c r="G11" s="26" t="s">
        <v>82</v>
      </c>
      <c r="H11" s="18">
        <v>15829650</v>
      </c>
      <c r="I11" s="18">
        <v>0</v>
      </c>
      <c r="J11" s="18">
        <f>+H11+I11</f>
        <v>15829650</v>
      </c>
      <c r="K11" s="19">
        <v>42736</v>
      </c>
      <c r="L11" s="19">
        <v>44561</v>
      </c>
      <c r="M11" s="20" t="s">
        <v>33</v>
      </c>
      <c r="N11" s="20" t="s">
        <v>87</v>
      </c>
      <c r="O11" s="20">
        <v>7</v>
      </c>
      <c r="P11" s="11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10" customFormat="1" ht="61.5" customHeight="1" x14ac:dyDescent="0.25">
      <c r="A12" s="28" t="s">
        <v>110</v>
      </c>
      <c r="B12" s="15" t="s">
        <v>10</v>
      </c>
      <c r="C12" s="15" t="s">
        <v>83</v>
      </c>
      <c r="D12" s="15" t="s">
        <v>22</v>
      </c>
      <c r="E12" s="16" t="s">
        <v>84</v>
      </c>
      <c r="F12" s="17" t="s">
        <v>85</v>
      </c>
      <c r="G12" s="26" t="s">
        <v>86</v>
      </c>
      <c r="H12" s="18">
        <v>22893619.199999999</v>
      </c>
      <c r="I12" s="18">
        <v>0</v>
      </c>
      <c r="J12" s="18">
        <f t="shared" si="2"/>
        <v>22893619.199999999</v>
      </c>
      <c r="K12" s="19">
        <v>42876</v>
      </c>
      <c r="L12" s="19">
        <v>44701</v>
      </c>
      <c r="M12" s="20" t="s">
        <v>33</v>
      </c>
      <c r="N12" s="20" t="s">
        <v>87</v>
      </c>
      <c r="O12" s="20">
        <v>8</v>
      </c>
      <c r="P12" s="11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10" customFormat="1" ht="46.5" customHeight="1" x14ac:dyDescent="0.25">
      <c r="A13" s="28" t="s">
        <v>110</v>
      </c>
      <c r="B13" s="15" t="s">
        <v>10</v>
      </c>
      <c r="C13" s="15" t="s">
        <v>18</v>
      </c>
      <c r="D13" s="15" t="s">
        <v>19</v>
      </c>
      <c r="E13" s="16" t="s">
        <v>88</v>
      </c>
      <c r="F13" s="17" t="s">
        <v>89</v>
      </c>
      <c r="G13" s="26" t="s">
        <v>92</v>
      </c>
      <c r="H13" s="18">
        <v>18767774.190000001</v>
      </c>
      <c r="I13" s="18">
        <v>0</v>
      </c>
      <c r="J13" s="18">
        <f t="shared" si="2"/>
        <v>18767774.190000001</v>
      </c>
      <c r="K13" s="19">
        <v>43082</v>
      </c>
      <c r="L13" s="19">
        <v>44907</v>
      </c>
      <c r="M13" s="20" t="s">
        <v>33</v>
      </c>
      <c r="N13" s="20" t="s">
        <v>87</v>
      </c>
      <c r="O13" s="20">
        <v>9</v>
      </c>
      <c r="P13" s="11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10" customFormat="1" ht="48" customHeight="1" x14ac:dyDescent="0.25">
      <c r="A14" s="28" t="s">
        <v>110</v>
      </c>
      <c r="B14" s="15" t="s">
        <v>10</v>
      </c>
      <c r="C14" s="15" t="s">
        <v>23</v>
      </c>
      <c r="D14" s="15" t="s">
        <v>24</v>
      </c>
      <c r="E14" s="29" t="s">
        <v>90</v>
      </c>
      <c r="F14" s="17" t="s">
        <v>91</v>
      </c>
      <c r="G14" s="26" t="s">
        <v>93</v>
      </c>
      <c r="H14" s="18">
        <v>10000000</v>
      </c>
      <c r="I14" s="18">
        <v>0</v>
      </c>
      <c r="J14" s="18">
        <f t="shared" si="2"/>
        <v>10000000</v>
      </c>
      <c r="K14" s="19">
        <v>43062</v>
      </c>
      <c r="L14" s="19">
        <v>43910</v>
      </c>
      <c r="M14" s="20" t="s">
        <v>33</v>
      </c>
      <c r="N14" s="20" t="s">
        <v>87</v>
      </c>
      <c r="O14" s="20">
        <v>10</v>
      </c>
      <c r="P14" s="11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10" customFormat="1" ht="67.5" x14ac:dyDescent="0.25">
      <c r="A15" s="28" t="s">
        <v>110</v>
      </c>
      <c r="B15" s="15" t="s">
        <v>10</v>
      </c>
      <c r="C15" s="15" t="s">
        <v>29</v>
      </c>
      <c r="D15" s="15" t="s">
        <v>30</v>
      </c>
      <c r="E15" s="29" t="s">
        <v>94</v>
      </c>
      <c r="F15" s="15" t="s">
        <v>95</v>
      </c>
      <c r="G15" s="26" t="s">
        <v>96</v>
      </c>
      <c r="H15" s="18">
        <v>12580200</v>
      </c>
      <c r="I15" s="18">
        <v>0</v>
      </c>
      <c r="J15" s="18">
        <f t="shared" si="2"/>
        <v>12580200</v>
      </c>
      <c r="K15" s="19">
        <v>43101</v>
      </c>
      <c r="L15" s="19">
        <v>43833</v>
      </c>
      <c r="M15" s="20" t="s">
        <v>33</v>
      </c>
      <c r="N15" s="20" t="s">
        <v>87</v>
      </c>
      <c r="O15" s="20">
        <v>11</v>
      </c>
      <c r="P15" s="11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10" customFormat="1" ht="54" x14ac:dyDescent="0.25">
      <c r="A16" s="28" t="s">
        <v>110</v>
      </c>
      <c r="B16" s="15" t="s">
        <v>10</v>
      </c>
      <c r="C16" s="15" t="s">
        <v>16</v>
      </c>
      <c r="D16" s="15" t="s">
        <v>27</v>
      </c>
      <c r="E16" s="16" t="s">
        <v>97</v>
      </c>
      <c r="F16" s="15" t="s">
        <v>98</v>
      </c>
      <c r="G16" s="26" t="s">
        <v>99</v>
      </c>
      <c r="H16" s="24">
        <v>7829650.9699999997</v>
      </c>
      <c r="I16" s="24">
        <v>0</v>
      </c>
      <c r="J16" s="24">
        <f t="shared" si="2"/>
        <v>7829650.9699999997</v>
      </c>
      <c r="K16" s="25">
        <v>43099</v>
      </c>
      <c r="L16" s="25">
        <v>44643</v>
      </c>
      <c r="M16" s="27" t="s">
        <v>33</v>
      </c>
      <c r="N16" s="27" t="s">
        <v>87</v>
      </c>
      <c r="O16" s="20">
        <v>12</v>
      </c>
      <c r="P16" s="11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0" customFormat="1" ht="54" x14ac:dyDescent="0.25">
      <c r="A17" s="28" t="s">
        <v>110</v>
      </c>
      <c r="B17" s="15" t="s">
        <v>10</v>
      </c>
      <c r="C17" s="15" t="s">
        <v>12</v>
      </c>
      <c r="D17" s="15" t="s">
        <v>13</v>
      </c>
      <c r="E17" s="16" t="s">
        <v>100</v>
      </c>
      <c r="F17" s="17" t="s">
        <v>101</v>
      </c>
      <c r="G17" s="26" t="s">
        <v>102</v>
      </c>
      <c r="H17" s="18">
        <v>6115435.2000000002</v>
      </c>
      <c r="I17" s="18">
        <v>0</v>
      </c>
      <c r="J17" s="18">
        <f t="shared" si="2"/>
        <v>6115435.2000000002</v>
      </c>
      <c r="K17" s="19">
        <v>43132</v>
      </c>
      <c r="L17" s="25">
        <v>44643</v>
      </c>
      <c r="M17" s="20" t="s">
        <v>33</v>
      </c>
      <c r="N17" s="20" t="s">
        <v>87</v>
      </c>
      <c r="O17" s="20">
        <v>13</v>
      </c>
      <c r="P17" s="11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21" customFormat="1" ht="54" x14ac:dyDescent="0.25">
      <c r="A18" s="28" t="s">
        <v>110</v>
      </c>
      <c r="B18" s="15" t="s">
        <v>10</v>
      </c>
      <c r="C18" s="15" t="s">
        <v>28</v>
      </c>
      <c r="D18" s="15" t="s">
        <v>40</v>
      </c>
      <c r="E18" s="16" t="s">
        <v>103</v>
      </c>
      <c r="F18" s="17" t="s">
        <v>104</v>
      </c>
      <c r="G18" s="26" t="s">
        <v>41</v>
      </c>
      <c r="H18" s="18">
        <v>7722000</v>
      </c>
      <c r="I18" s="18">
        <v>0</v>
      </c>
      <c r="J18" s="18">
        <f t="shared" ref="J18:J19" si="3">+H18+I18</f>
        <v>7722000</v>
      </c>
      <c r="K18" s="19">
        <v>43282</v>
      </c>
      <c r="L18" s="25">
        <v>44643</v>
      </c>
      <c r="M18" s="20" t="s">
        <v>33</v>
      </c>
      <c r="N18" s="20" t="s">
        <v>87</v>
      </c>
      <c r="O18" s="20">
        <v>14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63" customHeight="1" x14ac:dyDescent="0.25">
      <c r="A19" s="28" t="s">
        <v>110</v>
      </c>
      <c r="B19" s="15" t="s">
        <v>10</v>
      </c>
      <c r="C19" s="15" t="s">
        <v>25</v>
      </c>
      <c r="D19" s="15" t="s">
        <v>26</v>
      </c>
      <c r="E19" s="16" t="s">
        <v>105</v>
      </c>
      <c r="F19" s="16" t="s">
        <v>106</v>
      </c>
      <c r="G19" s="26" t="s">
        <v>43</v>
      </c>
      <c r="H19" s="18">
        <v>7972601.1600000001</v>
      </c>
      <c r="I19" s="18">
        <v>0</v>
      </c>
      <c r="J19" s="18">
        <f t="shared" si="3"/>
        <v>7972601.1600000001</v>
      </c>
      <c r="K19" s="25">
        <v>43374</v>
      </c>
      <c r="L19" s="25">
        <v>45141</v>
      </c>
      <c r="M19" s="20" t="s">
        <v>33</v>
      </c>
      <c r="N19" s="20" t="s">
        <v>87</v>
      </c>
      <c r="O19" s="20">
        <v>15</v>
      </c>
    </row>
    <row r="20" spans="1:26" ht="51.75" customHeight="1" x14ac:dyDescent="0.25">
      <c r="A20" s="28" t="s">
        <v>110</v>
      </c>
      <c r="B20" s="15" t="s">
        <v>10</v>
      </c>
      <c r="C20" s="15" t="s">
        <v>50</v>
      </c>
      <c r="D20" s="15" t="s">
        <v>44</v>
      </c>
      <c r="E20" s="16" t="s">
        <v>124</v>
      </c>
      <c r="F20" s="16" t="s">
        <v>109</v>
      </c>
      <c r="G20" s="26" t="s">
        <v>45</v>
      </c>
      <c r="H20" s="18">
        <v>13257406.800000001</v>
      </c>
      <c r="I20" s="18">
        <v>0</v>
      </c>
      <c r="J20" s="18">
        <v>13257406.800000001</v>
      </c>
      <c r="K20" s="25">
        <v>43466</v>
      </c>
      <c r="L20" s="25">
        <v>44589</v>
      </c>
      <c r="M20" s="20" t="s">
        <v>33</v>
      </c>
      <c r="N20" s="20" t="s">
        <v>87</v>
      </c>
      <c r="O20" s="20">
        <v>16</v>
      </c>
    </row>
    <row r="21" spans="1:26" ht="54" x14ac:dyDescent="0.25">
      <c r="A21" s="28" t="s">
        <v>110</v>
      </c>
      <c r="B21" s="15" t="s">
        <v>10</v>
      </c>
      <c r="C21" s="15" t="s">
        <v>111</v>
      </c>
      <c r="D21" s="15" t="s">
        <v>112</v>
      </c>
      <c r="E21" s="16" t="s">
        <v>113</v>
      </c>
      <c r="F21" s="16" t="s">
        <v>114</v>
      </c>
      <c r="G21" s="26" t="s">
        <v>115</v>
      </c>
      <c r="H21" s="18">
        <v>4680000</v>
      </c>
      <c r="I21" s="18">
        <v>10873774.560000001</v>
      </c>
      <c r="J21" s="18">
        <f>H21+I21</f>
        <v>15553774.560000001</v>
      </c>
      <c r="K21" s="25">
        <v>43412</v>
      </c>
      <c r="L21" s="25">
        <v>44323</v>
      </c>
      <c r="M21" s="20" t="s">
        <v>34</v>
      </c>
      <c r="N21" s="20" t="s">
        <v>87</v>
      </c>
      <c r="O21" s="20">
        <v>17</v>
      </c>
    </row>
    <row r="22" spans="1:26" ht="54" x14ac:dyDescent="0.25">
      <c r="A22" s="28" t="s">
        <v>110</v>
      </c>
      <c r="B22" s="15" t="s">
        <v>10</v>
      </c>
      <c r="C22" s="15" t="s">
        <v>51</v>
      </c>
      <c r="D22" s="15" t="s">
        <v>11</v>
      </c>
      <c r="E22" s="16" t="s">
        <v>116</v>
      </c>
      <c r="F22" s="17" t="s">
        <v>117</v>
      </c>
      <c r="G22" s="26" t="s">
        <v>46</v>
      </c>
      <c r="H22" s="18">
        <v>7716131.4199999999</v>
      </c>
      <c r="I22" s="18">
        <v>0</v>
      </c>
      <c r="J22" s="18">
        <f t="shared" ref="J22:J23" si="4">+H22+I22</f>
        <v>7716131.4199999999</v>
      </c>
      <c r="K22" s="19">
        <v>43497</v>
      </c>
      <c r="L22" s="31">
        <v>44604</v>
      </c>
      <c r="M22" s="20" t="s">
        <v>33</v>
      </c>
      <c r="N22" s="20" t="s">
        <v>87</v>
      </c>
      <c r="O22" s="20">
        <v>18</v>
      </c>
    </row>
    <row r="23" spans="1:26" ht="63" customHeight="1" x14ac:dyDescent="0.25">
      <c r="A23" s="28" t="s">
        <v>110</v>
      </c>
      <c r="B23" s="15" t="s">
        <v>10</v>
      </c>
      <c r="C23" s="15" t="s">
        <v>15</v>
      </c>
      <c r="D23" s="15" t="s">
        <v>120</v>
      </c>
      <c r="E23" s="16" t="s">
        <v>121</v>
      </c>
      <c r="F23" s="17" t="s">
        <v>122</v>
      </c>
      <c r="G23" s="26" t="s">
        <v>123</v>
      </c>
      <c r="H23" s="18">
        <v>217427</v>
      </c>
      <c r="I23" s="18">
        <v>0</v>
      </c>
      <c r="J23" s="18">
        <f t="shared" si="4"/>
        <v>217427</v>
      </c>
      <c r="K23" s="19">
        <v>43579</v>
      </c>
      <c r="L23" s="19">
        <v>44188</v>
      </c>
      <c r="M23" s="20" t="s">
        <v>55</v>
      </c>
      <c r="N23" s="20" t="s">
        <v>57</v>
      </c>
      <c r="O23" s="20">
        <v>19</v>
      </c>
    </row>
    <row r="24" spans="1:26" ht="46.5" customHeight="1" x14ac:dyDescent="0.25">
      <c r="A24" s="28" t="s">
        <v>110</v>
      </c>
      <c r="B24" s="15" t="s">
        <v>10</v>
      </c>
      <c r="C24" s="15" t="s">
        <v>52</v>
      </c>
      <c r="D24" s="15" t="s">
        <v>47</v>
      </c>
      <c r="E24" s="16" t="s">
        <v>118</v>
      </c>
      <c r="F24" s="17" t="s">
        <v>119</v>
      </c>
      <c r="G24" s="26" t="s">
        <v>48</v>
      </c>
      <c r="H24" s="18">
        <v>7890517.2000000002</v>
      </c>
      <c r="I24" s="18">
        <v>0</v>
      </c>
      <c r="J24" s="18">
        <f>+H24+I24</f>
        <v>7890517.2000000002</v>
      </c>
      <c r="K24" s="19">
        <v>43525</v>
      </c>
      <c r="L24" s="19">
        <v>44613</v>
      </c>
      <c r="M24" s="20" t="s">
        <v>33</v>
      </c>
      <c r="N24" s="20" t="s">
        <v>87</v>
      </c>
      <c r="O24" s="20">
        <v>20</v>
      </c>
    </row>
    <row r="25" spans="1:26" ht="48.75" customHeight="1" x14ac:dyDescent="0.25">
      <c r="A25" s="28" t="s">
        <v>110</v>
      </c>
      <c r="B25" s="15" t="s">
        <v>10</v>
      </c>
      <c r="C25" s="15" t="s">
        <v>50</v>
      </c>
      <c r="D25" s="15" t="s">
        <v>14</v>
      </c>
      <c r="E25" s="16" t="s">
        <v>125</v>
      </c>
      <c r="F25" s="15" t="s">
        <v>126</v>
      </c>
      <c r="G25" s="26" t="s">
        <v>127</v>
      </c>
      <c r="H25" s="18">
        <v>11338270.35</v>
      </c>
      <c r="I25" s="18">
        <v>0</v>
      </c>
      <c r="J25" s="18">
        <f t="shared" ref="J25" si="5">+H25+I25</f>
        <v>11338270.35</v>
      </c>
      <c r="K25" s="19">
        <v>43647</v>
      </c>
      <c r="L25" s="19">
        <v>44607</v>
      </c>
      <c r="M25" s="20" t="s">
        <v>33</v>
      </c>
      <c r="N25" s="20" t="s">
        <v>87</v>
      </c>
      <c r="O25" s="20">
        <v>21</v>
      </c>
    </row>
    <row r="26" spans="1:26" ht="50.25" customHeight="1" x14ac:dyDescent="0.25">
      <c r="A26" s="28" t="s">
        <v>110</v>
      </c>
      <c r="B26" s="15" t="s">
        <v>10</v>
      </c>
      <c r="C26" s="15" t="s">
        <v>111</v>
      </c>
      <c r="D26" s="15" t="s">
        <v>112</v>
      </c>
      <c r="E26" s="16" t="s">
        <v>129</v>
      </c>
      <c r="F26" s="16" t="s">
        <v>130</v>
      </c>
      <c r="G26" s="26" t="s">
        <v>131</v>
      </c>
      <c r="H26" s="18">
        <v>12973280.98</v>
      </c>
      <c r="I26" s="18">
        <v>51893123.969999999</v>
      </c>
      <c r="J26" s="18">
        <f>H26+I26</f>
        <v>64866404.950000003</v>
      </c>
      <c r="K26" s="25">
        <v>43812</v>
      </c>
      <c r="L26" s="25">
        <v>44542</v>
      </c>
      <c r="M26" s="20" t="s">
        <v>34</v>
      </c>
      <c r="N26" s="20" t="s">
        <v>87</v>
      </c>
      <c r="O26" s="20">
        <v>22</v>
      </c>
    </row>
    <row r="27" spans="1:26" ht="54" x14ac:dyDescent="0.25">
      <c r="A27" s="28" t="s">
        <v>110</v>
      </c>
      <c r="B27" s="15" t="s">
        <v>10</v>
      </c>
      <c r="C27" s="15" t="s">
        <v>49</v>
      </c>
      <c r="D27" s="15" t="s">
        <v>60</v>
      </c>
      <c r="E27" s="16" t="s">
        <v>132</v>
      </c>
      <c r="F27" s="17" t="s">
        <v>133</v>
      </c>
      <c r="G27" s="26" t="s">
        <v>39</v>
      </c>
      <c r="H27" s="18">
        <v>4086000</v>
      </c>
      <c r="I27" s="18">
        <v>0</v>
      </c>
      <c r="J27" s="24">
        <f t="shared" ref="J27:J28" si="6">+H27+I27</f>
        <v>4086000</v>
      </c>
      <c r="K27" s="25">
        <v>43955</v>
      </c>
      <c r="L27" s="25">
        <v>44628</v>
      </c>
      <c r="M27" s="20" t="s">
        <v>33</v>
      </c>
      <c r="N27" s="20" t="s">
        <v>87</v>
      </c>
      <c r="O27" s="20">
        <v>23</v>
      </c>
    </row>
    <row r="28" spans="1:26" ht="40.5" x14ac:dyDescent="0.25">
      <c r="A28" s="28" t="s">
        <v>110</v>
      </c>
      <c r="B28" s="15" t="s">
        <v>10</v>
      </c>
      <c r="C28" s="15" t="s">
        <v>61</v>
      </c>
      <c r="D28" s="15" t="s">
        <v>62</v>
      </c>
      <c r="E28" s="16" t="s">
        <v>134</v>
      </c>
      <c r="F28" s="15" t="s">
        <v>139</v>
      </c>
      <c r="G28" s="26" t="s">
        <v>64</v>
      </c>
      <c r="H28" s="18">
        <v>15509000.4</v>
      </c>
      <c r="I28" s="18">
        <v>0</v>
      </c>
      <c r="J28" s="18">
        <f t="shared" si="6"/>
        <v>15509000.4</v>
      </c>
      <c r="K28" s="19">
        <v>44013</v>
      </c>
      <c r="L28" s="19">
        <v>44628</v>
      </c>
      <c r="M28" s="20" t="s">
        <v>33</v>
      </c>
      <c r="N28" s="20" t="s">
        <v>87</v>
      </c>
      <c r="O28" s="20">
        <v>24</v>
      </c>
    </row>
    <row r="29" spans="1:26" ht="54" x14ac:dyDescent="0.25">
      <c r="A29" s="28" t="s">
        <v>110</v>
      </c>
      <c r="B29" s="15" t="s">
        <v>10</v>
      </c>
      <c r="C29" s="15" t="s">
        <v>135</v>
      </c>
      <c r="D29" s="15" t="s">
        <v>136</v>
      </c>
      <c r="E29" s="29" t="s">
        <v>137</v>
      </c>
      <c r="F29" s="15" t="s">
        <v>138</v>
      </c>
      <c r="G29" s="26" t="s">
        <v>140</v>
      </c>
      <c r="H29" s="18">
        <v>2880500.04</v>
      </c>
      <c r="I29" s="18">
        <v>0</v>
      </c>
      <c r="J29" s="18">
        <f>H29+I29</f>
        <v>2880500.04</v>
      </c>
      <c r="K29" s="19">
        <v>44044</v>
      </c>
      <c r="L29" s="19">
        <v>44628</v>
      </c>
      <c r="M29" s="20" t="s">
        <v>33</v>
      </c>
      <c r="N29" s="20" t="s">
        <v>57</v>
      </c>
      <c r="O29" s="20">
        <v>25</v>
      </c>
    </row>
    <row r="30" spans="1:26" ht="27" x14ac:dyDescent="0.25">
      <c r="A30" s="28" t="s">
        <v>110</v>
      </c>
      <c r="B30" s="15" t="s">
        <v>10</v>
      </c>
      <c r="C30" s="15" t="s">
        <v>141</v>
      </c>
      <c r="D30" s="15" t="s">
        <v>142</v>
      </c>
      <c r="E30" s="29" t="s">
        <v>145</v>
      </c>
      <c r="F30" s="15" t="s">
        <v>143</v>
      </c>
      <c r="G30" s="30" t="s">
        <v>144</v>
      </c>
      <c r="H30" s="18"/>
      <c r="I30" s="18">
        <v>25000000</v>
      </c>
      <c r="J30" s="18">
        <v>25000000</v>
      </c>
      <c r="K30" s="19">
        <v>44277</v>
      </c>
      <c r="L30" s="19">
        <v>46103</v>
      </c>
      <c r="M30" s="20" t="s">
        <v>34</v>
      </c>
      <c r="N30" s="20" t="s">
        <v>57</v>
      </c>
      <c r="O30" s="20">
        <v>26</v>
      </c>
    </row>
    <row r="31" spans="1:26" ht="40.5" x14ac:dyDescent="0.25">
      <c r="A31" s="28" t="s">
        <v>110</v>
      </c>
      <c r="B31" s="15" t="s">
        <v>10</v>
      </c>
      <c r="C31" s="15" t="s">
        <v>146</v>
      </c>
      <c r="D31" s="15" t="s">
        <v>56</v>
      </c>
      <c r="E31" s="29" t="s">
        <v>147</v>
      </c>
      <c r="F31" s="15" t="s">
        <v>148</v>
      </c>
      <c r="G31" s="26" t="s">
        <v>153</v>
      </c>
      <c r="H31" s="18">
        <v>7200</v>
      </c>
      <c r="I31" s="18">
        <v>0</v>
      </c>
      <c r="J31" s="18">
        <f>SUM(H31:I31)</f>
        <v>7200</v>
      </c>
      <c r="K31" s="19">
        <v>44440</v>
      </c>
      <c r="L31" s="19">
        <v>44804</v>
      </c>
      <c r="M31" s="20" t="s">
        <v>34</v>
      </c>
      <c r="N31" s="20" t="s">
        <v>57</v>
      </c>
      <c r="O31" s="20">
        <v>27</v>
      </c>
    </row>
    <row r="32" spans="1:26" ht="40.5" x14ac:dyDescent="0.25">
      <c r="A32" s="28" t="s">
        <v>110</v>
      </c>
      <c r="B32" s="15" t="s">
        <v>10</v>
      </c>
      <c r="C32" s="15" t="s">
        <v>146</v>
      </c>
      <c r="D32" s="15" t="s">
        <v>151</v>
      </c>
      <c r="E32" s="29" t="s">
        <v>149</v>
      </c>
      <c r="F32" s="15" t="s">
        <v>150</v>
      </c>
      <c r="G32" s="26" t="s">
        <v>152</v>
      </c>
      <c r="H32" s="18">
        <v>17112000</v>
      </c>
      <c r="I32" s="18">
        <v>0</v>
      </c>
      <c r="J32" s="18">
        <f>H32+I32</f>
        <v>17112000</v>
      </c>
      <c r="K32" s="19">
        <v>44562</v>
      </c>
      <c r="L32" s="19">
        <v>45260</v>
      </c>
      <c r="M32" s="20" t="s">
        <v>33</v>
      </c>
      <c r="N32" s="20" t="s">
        <v>57</v>
      </c>
      <c r="O32" s="20">
        <v>28</v>
      </c>
    </row>
    <row r="33" spans="1:26" ht="75.75" customHeight="1" x14ac:dyDescent="0.25">
      <c r="A33" s="28" t="s">
        <v>110</v>
      </c>
      <c r="B33" s="15" t="s">
        <v>10</v>
      </c>
      <c r="C33" s="15" t="s">
        <v>146</v>
      </c>
      <c r="D33" s="15" t="s">
        <v>156</v>
      </c>
      <c r="E33" s="29" t="s">
        <v>154</v>
      </c>
      <c r="F33" s="15" t="s">
        <v>155</v>
      </c>
      <c r="G33" s="26" t="s">
        <v>86</v>
      </c>
      <c r="H33" s="18">
        <v>24830259.84</v>
      </c>
      <c r="I33" s="18">
        <v>0</v>
      </c>
      <c r="J33" s="18">
        <f>H33+I33</f>
        <v>24830259.84</v>
      </c>
      <c r="K33" s="19">
        <v>44702</v>
      </c>
      <c r="L33" s="19">
        <v>45260</v>
      </c>
      <c r="M33" s="20" t="s">
        <v>33</v>
      </c>
      <c r="N33" s="20" t="s">
        <v>57</v>
      </c>
      <c r="O33" s="20">
        <v>29</v>
      </c>
    </row>
    <row r="34" spans="1:26" s="10" customFormat="1" ht="46.5" customHeight="1" x14ac:dyDescent="0.25">
      <c r="A34" s="28" t="s">
        <v>110</v>
      </c>
      <c r="B34" s="15" t="s">
        <v>10</v>
      </c>
      <c r="C34" s="15" t="s">
        <v>18</v>
      </c>
      <c r="D34" s="15" t="s">
        <v>19</v>
      </c>
      <c r="E34" s="16" t="s">
        <v>157</v>
      </c>
      <c r="F34" s="17" t="s">
        <v>158</v>
      </c>
      <c r="G34" s="26" t="s">
        <v>92</v>
      </c>
      <c r="H34" s="18">
        <v>6888000</v>
      </c>
      <c r="I34" s="18">
        <v>0</v>
      </c>
      <c r="J34" s="18">
        <f t="shared" ref="J34" si="7">+H34+I34</f>
        <v>6888000</v>
      </c>
      <c r="K34" s="19">
        <v>44908</v>
      </c>
      <c r="L34" s="19">
        <v>45260</v>
      </c>
      <c r="M34" s="20" t="s">
        <v>33</v>
      </c>
      <c r="N34" s="20" t="s">
        <v>57</v>
      </c>
      <c r="O34" s="20">
        <v>30</v>
      </c>
      <c r="P34" s="11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67.5" x14ac:dyDescent="0.25">
      <c r="A35" s="28" t="s">
        <v>110</v>
      </c>
      <c r="B35" s="15" t="s">
        <v>10</v>
      </c>
      <c r="C35" s="15" t="s">
        <v>146</v>
      </c>
      <c r="D35" s="15" t="s">
        <v>159</v>
      </c>
      <c r="E35" s="16" t="s">
        <v>160</v>
      </c>
      <c r="F35" s="17" t="s">
        <v>161</v>
      </c>
      <c r="G35" s="26" t="s">
        <v>163</v>
      </c>
      <c r="H35" s="18">
        <f>18000*5</f>
        <v>90000</v>
      </c>
      <c r="I35" s="18">
        <f>11*18000*5</f>
        <v>990000</v>
      </c>
      <c r="J35" s="18">
        <f>H35+I35</f>
        <v>1080000</v>
      </c>
      <c r="K35" s="19">
        <v>45379</v>
      </c>
      <c r="L35" s="19">
        <v>47204</v>
      </c>
      <c r="M35" s="20" t="s">
        <v>162</v>
      </c>
      <c r="N35" s="20" t="s">
        <v>57</v>
      </c>
      <c r="O35" s="20">
        <v>31</v>
      </c>
    </row>
  </sheetData>
  <autoFilter ref="C4:O35" xr:uid="{00000000-0009-0000-0000-000000000000}"/>
  <sortState xmlns:xlrd2="http://schemas.microsoft.com/office/spreadsheetml/2017/richdata2" ref="A5:O70">
    <sortCondition ref="K5:K70"/>
  </sortState>
  <pageMargins left="0" right="0" top="0.78740157480314965" bottom="0.78740157480314965" header="0" footer="0"/>
  <pageSetup paperSize="9" scale="38" orientation="landscape" r:id="rId1"/>
  <rowBreaks count="1" manualBreakCount="1">
    <brk id="12" max="26" man="1"/>
  </rowBreaks>
  <colBreaks count="1" manualBreakCount="1">
    <brk id="15" max="52" man="1"/>
  </colBreaks>
  <ignoredErrors>
    <ignoredError sqref="J7 J2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 repasse</vt:lpstr>
      <vt:lpstr>'Com repasse'!Area_de_impressao</vt:lpstr>
    </vt:vector>
  </TitlesOfParts>
  <Company>INFRAERO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Infraero</dc:creator>
  <cp:lastModifiedBy>Ana Cristina Oliveira Nogueira</cp:lastModifiedBy>
  <cp:lastPrinted>2013-03-01T13:26:10Z</cp:lastPrinted>
  <dcterms:created xsi:type="dcterms:W3CDTF">2012-08-29T13:54:16Z</dcterms:created>
  <dcterms:modified xsi:type="dcterms:W3CDTF">2026-05-11T17:06:15Z</dcterms:modified>
</cp:coreProperties>
</file>